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5\"/>
    </mc:Choice>
  </mc:AlternateContent>
  <bookViews>
    <workbookView xWindow="405" yWindow="15" windowWidth="8400" windowHeight="4185"/>
  </bookViews>
  <sheets>
    <sheet name="Model" sheetId="2" r:id="rId1"/>
  </sheets>
  <definedNames>
    <definedName name="Capacity">Model!$Q$19:$Q$20</definedName>
    <definedName name="Demand">Model!$C$27:$N$27</definedName>
    <definedName name="Max_per_route">Model!$C$22:$N$23</definedName>
    <definedName name="Shipments">Model!$C$19:$N$20</definedName>
    <definedName name="solver_adj" localSheetId="0" hidden="1">Model!$C$19:$N$20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Model!$O$19:$O$20</definedName>
    <definedName name="solver_lhs2" localSheetId="0" hidden="1">Model!$C$25:$N$25</definedName>
    <definedName name="solver_lhs3" localSheetId="0" hidden="1">Model!$C$19:$N$20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Model!$B$31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2</definedName>
    <definedName name="solver_rel3" localSheetId="0" hidden="1">1</definedName>
    <definedName name="solver_reo" localSheetId="0" hidden="1">2</definedName>
    <definedName name="solver_rep" localSheetId="0" hidden="1">2</definedName>
    <definedName name="solver_rhs1" localSheetId="0" hidden="1">Model!$Q$19:$Q$20</definedName>
    <definedName name="solver_rhs2" localSheetId="0" hidden="1">Model!$C$27:$N$27</definedName>
    <definedName name="solver_rhs3" localSheetId="0" hidden="1">Model!$C$22:$N$23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Total_cost">Model!$B$31</definedName>
    <definedName name="Total_in">Model!$C$25:$N$25</definedName>
    <definedName name="Total_out">Model!$O$19:$O$20</definedName>
  </definedNames>
  <calcPr calcId="152511" iterate="1"/>
</workbook>
</file>

<file path=xl/calcChain.xml><?xml version="1.0" encoding="utf-8"?>
<calcChain xmlns="http://schemas.openxmlformats.org/spreadsheetml/2006/main">
  <c r="C22" i="2" l="1"/>
  <c r="D22" i="2"/>
  <c r="E22" i="2"/>
  <c r="F22" i="2"/>
  <c r="G22" i="2"/>
  <c r="H22" i="2"/>
  <c r="I22" i="2"/>
  <c r="J22" i="2"/>
  <c r="K22" i="2"/>
  <c r="L22" i="2"/>
  <c r="M22" i="2"/>
  <c r="N22" i="2"/>
  <c r="C23" i="2"/>
  <c r="D23" i="2"/>
  <c r="E23" i="2"/>
  <c r="F23" i="2"/>
  <c r="G23" i="2"/>
  <c r="H23" i="2"/>
  <c r="I23" i="2"/>
  <c r="J23" i="2"/>
  <c r="K23" i="2"/>
  <c r="L23" i="2"/>
  <c r="M23" i="2"/>
  <c r="N23" i="2"/>
  <c r="B30" i="2"/>
  <c r="O19" i="2"/>
  <c r="O20" i="2"/>
  <c r="C25" i="2"/>
  <c r="D25" i="2"/>
  <c r="E25" i="2"/>
  <c r="F25" i="2"/>
  <c r="G25" i="2"/>
  <c r="H25" i="2"/>
  <c r="I25" i="2"/>
  <c r="J25" i="2"/>
  <c r="K25" i="2"/>
  <c r="L25" i="2"/>
  <c r="M25" i="2"/>
  <c r="N25" i="2"/>
  <c r="B29" i="2" l="1"/>
  <c r="B31" i="2" s="1"/>
</calcChain>
</file>

<file path=xl/sharedStrings.xml><?xml version="1.0" encoding="utf-8"?>
<sst xmlns="http://schemas.openxmlformats.org/spreadsheetml/2006/main" count="76" uniqueCount="34">
  <si>
    <t>To</t>
  </si>
  <si>
    <t>From</t>
  </si>
  <si>
    <t>Detroit</t>
  </si>
  <si>
    <t>Dallas</t>
  </si>
  <si>
    <t>Capacity</t>
  </si>
  <si>
    <t>&lt;=</t>
  </si>
  <si>
    <t>=</t>
  </si>
  <si>
    <t>Total cost</t>
  </si>
  <si>
    <t>Unit production costs</t>
  </si>
  <si>
    <t>Unit shipping costs</t>
  </si>
  <si>
    <t>Cost</t>
  </si>
  <si>
    <t>City</t>
  </si>
  <si>
    <t>Atlanta</t>
  </si>
  <si>
    <t>Boston</t>
  </si>
  <si>
    <t>Chicago</t>
  </si>
  <si>
    <t>Denver</t>
  </si>
  <si>
    <t>Houston</t>
  </si>
  <si>
    <t>Indianapolis</t>
  </si>
  <si>
    <t>Los Angeles</t>
  </si>
  <si>
    <t>New York</t>
  </si>
  <si>
    <t>Philadelphia</t>
  </si>
  <si>
    <t>Pittsburgh</t>
  </si>
  <si>
    <t>San Francisco</t>
  </si>
  <si>
    <t>Seattle</t>
  </si>
  <si>
    <t>Shipments</t>
  </si>
  <si>
    <t>Total in</t>
  </si>
  <si>
    <t>Demand</t>
  </si>
  <si>
    <t>Total out</t>
  </si>
  <si>
    <t>Production cost</t>
  </si>
  <si>
    <t>Shipping cost</t>
  </si>
  <si>
    <t>Max per route</t>
  </si>
  <si>
    <t>Max per</t>
  </si>
  <si>
    <t>route</t>
  </si>
  <si>
    <t>Car production and shipping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</si>
</sst>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;\-&quot;$&quot;#,##0"/>
  </numFmts>
  <fonts count="3" x14ac:knownFonts="1">
    <font>
      <sz val="10"/>
      <name val="Arial"/>
    </font>
    <font>
      <b/>
      <sz val="11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right"/>
    </xf>
    <xf numFmtId="165" fontId="2" fillId="2" borderId="0" xfId="0" applyNumberFormat="1" applyFont="1" applyFill="1" applyBorder="1"/>
    <xf numFmtId="0" fontId="2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3" borderId="0" xfId="0" applyNumberFormat="1" applyFont="1" applyFill="1" applyBorder="1"/>
    <xf numFmtId="0" fontId="2" fillId="4" borderId="0" xfId="0" applyFont="1" applyFill="1"/>
    <xf numFmtId="0" fontId="2" fillId="3" borderId="0" xfId="0" applyFont="1" applyFill="1"/>
    <xf numFmtId="164" fontId="2" fillId="0" borderId="0" xfId="0" applyNumberFormat="1" applyFont="1"/>
    <xf numFmtId="164" fontId="2" fillId="5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1" fontId="2" fillId="4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31"/>
  <sheetViews>
    <sheetView tabSelected="1" workbookViewId="0"/>
  </sheetViews>
  <sheetFormatPr defaultColWidth="9.140625" defaultRowHeight="15" x14ac:dyDescent="0.25"/>
  <cols>
    <col min="1" max="1" width="15.42578125" style="2" customWidth="1"/>
    <col min="2" max="2" width="13.85546875" style="2" customWidth="1"/>
    <col min="3" max="14" width="12.7109375" style="2" customWidth="1"/>
    <col min="15" max="16384" width="9.140625" style="2"/>
  </cols>
  <sheetData>
    <row r="1" spans="1:14" x14ac:dyDescent="0.25">
      <c r="A1" s="1" t="s">
        <v>33</v>
      </c>
      <c r="I1" s="1"/>
    </row>
    <row r="2" spans="1:14" x14ac:dyDescent="0.25">
      <c r="A2" s="1"/>
      <c r="I2" s="3"/>
      <c r="J2" s="3"/>
    </row>
    <row r="3" spans="1:14" x14ac:dyDescent="0.25">
      <c r="A3" s="2" t="s">
        <v>8</v>
      </c>
      <c r="I3" s="3"/>
      <c r="J3" s="3"/>
    </row>
    <row r="4" spans="1:14" x14ac:dyDescent="0.25">
      <c r="A4" s="2" t="s">
        <v>11</v>
      </c>
      <c r="B4" s="4" t="s">
        <v>10</v>
      </c>
      <c r="I4" s="3"/>
      <c r="J4" s="3"/>
    </row>
    <row r="5" spans="1:14" x14ac:dyDescent="0.25">
      <c r="A5" s="2" t="s">
        <v>2</v>
      </c>
      <c r="B5" s="5">
        <v>2000</v>
      </c>
      <c r="I5" s="3"/>
      <c r="J5" s="3"/>
    </row>
    <row r="6" spans="1:14" x14ac:dyDescent="0.25">
      <c r="A6" s="2" t="s">
        <v>3</v>
      </c>
      <c r="B6" s="5">
        <v>1800</v>
      </c>
      <c r="I6" s="3"/>
      <c r="J6" s="3"/>
    </row>
    <row r="7" spans="1:14" x14ac:dyDescent="0.25">
      <c r="A7" s="1"/>
    </row>
    <row r="8" spans="1:14" x14ac:dyDescent="0.25">
      <c r="A8" s="2" t="s">
        <v>30</v>
      </c>
      <c r="B8" s="11">
        <v>1000</v>
      </c>
    </row>
    <row r="9" spans="1:14" x14ac:dyDescent="0.25">
      <c r="A9" s="1"/>
    </row>
    <row r="10" spans="1:14" x14ac:dyDescent="0.25">
      <c r="A10" s="2" t="s">
        <v>9</v>
      </c>
      <c r="I10" s="3"/>
      <c r="J10" s="3"/>
    </row>
    <row r="11" spans="1:14" x14ac:dyDescent="0.25">
      <c r="C11" s="7" t="s">
        <v>0</v>
      </c>
      <c r="D11" s="6"/>
      <c r="E11" s="6"/>
      <c r="F11" s="6"/>
      <c r="G11" s="6"/>
      <c r="H11" s="6"/>
      <c r="I11" s="3"/>
      <c r="J11" s="3"/>
    </row>
    <row r="12" spans="1:14" s="4" customFormat="1" x14ac:dyDescent="0.25">
      <c r="C12" s="4" t="s">
        <v>12</v>
      </c>
      <c r="D12" s="4" t="s">
        <v>13</v>
      </c>
      <c r="E12" s="4" t="s">
        <v>14</v>
      </c>
      <c r="F12" s="4" t="s">
        <v>15</v>
      </c>
      <c r="G12" s="4" t="s">
        <v>16</v>
      </c>
      <c r="H12" s="4" t="s">
        <v>17</v>
      </c>
      <c r="I12" s="4" t="s">
        <v>18</v>
      </c>
      <c r="J12" s="4" t="s">
        <v>19</v>
      </c>
      <c r="K12" s="4" t="s">
        <v>20</v>
      </c>
      <c r="L12" s="4" t="s">
        <v>21</v>
      </c>
      <c r="M12" s="4" t="s">
        <v>22</v>
      </c>
      <c r="N12" s="4" t="s">
        <v>23</v>
      </c>
    </row>
    <row r="13" spans="1:14" x14ac:dyDescent="0.25">
      <c r="A13" s="2" t="s">
        <v>1</v>
      </c>
      <c r="B13" s="8" t="s">
        <v>2</v>
      </c>
      <c r="C13" s="9">
        <v>800</v>
      </c>
      <c r="D13" s="9">
        <v>600</v>
      </c>
      <c r="E13" s="9">
        <v>300</v>
      </c>
      <c r="F13" s="9">
        <v>800</v>
      </c>
      <c r="G13" s="9">
        <v>1000</v>
      </c>
      <c r="H13" s="9">
        <v>300</v>
      </c>
      <c r="I13" s="9">
        <v>1500</v>
      </c>
      <c r="J13" s="9">
        <v>500</v>
      </c>
      <c r="K13" s="9">
        <v>600</v>
      </c>
      <c r="L13" s="9">
        <v>300</v>
      </c>
      <c r="M13" s="9">
        <v>1400</v>
      </c>
      <c r="N13" s="9">
        <v>1300</v>
      </c>
    </row>
    <row r="14" spans="1:14" x14ac:dyDescent="0.25">
      <c r="B14" s="8" t="s">
        <v>3</v>
      </c>
      <c r="C14" s="9">
        <v>600</v>
      </c>
      <c r="D14" s="9">
        <v>1300</v>
      </c>
      <c r="E14" s="9">
        <v>800</v>
      </c>
      <c r="F14" s="9">
        <v>600</v>
      </c>
      <c r="G14" s="9">
        <v>200</v>
      </c>
      <c r="H14" s="9">
        <v>700</v>
      </c>
      <c r="I14" s="9">
        <v>900</v>
      </c>
      <c r="J14" s="9">
        <v>900</v>
      </c>
      <c r="K14" s="9">
        <v>800</v>
      </c>
      <c r="L14" s="9">
        <v>800</v>
      </c>
      <c r="M14" s="9">
        <v>1000</v>
      </c>
      <c r="N14" s="9">
        <v>1400</v>
      </c>
    </row>
    <row r="16" spans="1:14" x14ac:dyDescent="0.25">
      <c r="A16" s="2" t="s">
        <v>24</v>
      </c>
    </row>
    <row r="17" spans="1:17" x14ac:dyDescent="0.25">
      <c r="C17" s="7" t="s">
        <v>0</v>
      </c>
      <c r="D17" s="6"/>
      <c r="E17" s="6"/>
      <c r="F17" s="6"/>
      <c r="G17" s="6"/>
      <c r="H17" s="6"/>
      <c r="I17" s="3"/>
      <c r="J17" s="3"/>
    </row>
    <row r="18" spans="1:17" x14ac:dyDescent="0.25">
      <c r="A18" s="4"/>
      <c r="B18" s="4"/>
      <c r="C18" s="4" t="s">
        <v>12</v>
      </c>
      <c r="D18" s="4" t="s">
        <v>13</v>
      </c>
      <c r="E18" s="4" t="s">
        <v>14</v>
      </c>
      <c r="F18" s="4" t="s">
        <v>15</v>
      </c>
      <c r="G18" s="4" t="s">
        <v>16</v>
      </c>
      <c r="H18" s="4" t="s">
        <v>17</v>
      </c>
      <c r="I18" s="4" t="s">
        <v>18</v>
      </c>
      <c r="J18" s="4" t="s">
        <v>19</v>
      </c>
      <c r="K18" s="4" t="s">
        <v>20</v>
      </c>
      <c r="L18" s="4" t="s">
        <v>21</v>
      </c>
      <c r="M18" s="4" t="s">
        <v>22</v>
      </c>
      <c r="N18" s="4" t="s">
        <v>23</v>
      </c>
      <c r="O18" s="4" t="s">
        <v>27</v>
      </c>
      <c r="P18" s="4"/>
      <c r="Q18" s="4" t="s">
        <v>4</v>
      </c>
    </row>
    <row r="19" spans="1:17" x14ac:dyDescent="0.25">
      <c r="A19" s="2" t="s">
        <v>1</v>
      </c>
      <c r="B19" s="8" t="s">
        <v>2</v>
      </c>
      <c r="C19" s="10">
        <v>120.00000000162402</v>
      </c>
      <c r="D19" s="10">
        <v>890</v>
      </c>
      <c r="E19" s="10">
        <v>970</v>
      </c>
      <c r="F19" s="10">
        <v>930.0000000201627</v>
      </c>
      <c r="G19" s="10">
        <v>60.000000000051386</v>
      </c>
      <c r="H19" s="10">
        <v>930</v>
      </c>
      <c r="I19" s="10">
        <v>320.00000000044099</v>
      </c>
      <c r="J19" s="10">
        <v>1000</v>
      </c>
      <c r="K19" s="10">
        <v>960</v>
      </c>
      <c r="L19" s="10">
        <v>850</v>
      </c>
      <c r="M19" s="10">
        <v>0</v>
      </c>
      <c r="N19" s="10">
        <v>950</v>
      </c>
      <c r="O19" s="2">
        <f t="shared" ref="O19:O20" si="0">SUM(C19:N19)</f>
        <v>7980.000000022279</v>
      </c>
      <c r="P19" s="7" t="s">
        <v>5</v>
      </c>
      <c r="Q19" s="11">
        <v>8500</v>
      </c>
    </row>
    <row r="20" spans="1:17" x14ac:dyDescent="0.25">
      <c r="B20" s="8" t="s">
        <v>3</v>
      </c>
      <c r="C20" s="10">
        <v>1000</v>
      </c>
      <c r="D20" s="10">
        <v>0</v>
      </c>
      <c r="E20" s="10">
        <v>0</v>
      </c>
      <c r="F20" s="17">
        <v>49.999999978128244</v>
      </c>
      <c r="G20" s="10">
        <v>1000</v>
      </c>
      <c r="H20" s="10">
        <v>0</v>
      </c>
      <c r="I20" s="10">
        <v>1000</v>
      </c>
      <c r="J20" s="10">
        <v>50.000000000054229</v>
      </c>
      <c r="K20" s="10">
        <v>0</v>
      </c>
      <c r="L20" s="10">
        <v>0</v>
      </c>
      <c r="M20" s="10">
        <v>900</v>
      </c>
      <c r="N20" s="10">
        <v>0</v>
      </c>
      <c r="O20" s="2">
        <f t="shared" si="0"/>
        <v>3999.9999999781826</v>
      </c>
      <c r="P20" s="7" t="s">
        <v>5</v>
      </c>
      <c r="Q20" s="11">
        <v>4000</v>
      </c>
    </row>
    <row r="21" spans="1:17" x14ac:dyDescent="0.25">
      <c r="B21" s="8"/>
      <c r="C21" s="16" t="s">
        <v>5</v>
      </c>
      <c r="D21" s="16" t="s">
        <v>5</v>
      </c>
      <c r="E21" s="16" t="s">
        <v>5</v>
      </c>
      <c r="F21" s="16" t="s">
        <v>5</v>
      </c>
      <c r="G21" s="16" t="s">
        <v>5</v>
      </c>
      <c r="H21" s="16" t="s">
        <v>5</v>
      </c>
      <c r="I21" s="16" t="s">
        <v>5</v>
      </c>
      <c r="J21" s="16" t="s">
        <v>5</v>
      </c>
      <c r="K21" s="16" t="s">
        <v>5</v>
      </c>
      <c r="L21" s="16" t="s">
        <v>5</v>
      </c>
      <c r="M21" s="16" t="s">
        <v>5</v>
      </c>
      <c r="N21" s="16" t="s">
        <v>5</v>
      </c>
      <c r="O21" s="14"/>
      <c r="P21" s="15"/>
      <c r="Q21" s="14"/>
    </row>
    <row r="22" spans="1:17" x14ac:dyDescent="0.25">
      <c r="B22" s="8" t="s">
        <v>31</v>
      </c>
      <c r="C22" s="14">
        <f t="shared" ref="C22:N23" si="1">$B$8</f>
        <v>1000</v>
      </c>
      <c r="D22" s="14">
        <f t="shared" si="1"/>
        <v>1000</v>
      </c>
      <c r="E22" s="14">
        <f t="shared" si="1"/>
        <v>1000</v>
      </c>
      <c r="F22" s="14">
        <f t="shared" si="1"/>
        <v>1000</v>
      </c>
      <c r="G22" s="14">
        <f t="shared" si="1"/>
        <v>1000</v>
      </c>
      <c r="H22" s="14">
        <f t="shared" si="1"/>
        <v>1000</v>
      </c>
      <c r="I22" s="14">
        <f t="shared" si="1"/>
        <v>1000</v>
      </c>
      <c r="J22" s="14">
        <f t="shared" si="1"/>
        <v>1000</v>
      </c>
      <c r="K22" s="14">
        <f t="shared" si="1"/>
        <v>1000</v>
      </c>
      <c r="L22" s="14">
        <f t="shared" si="1"/>
        <v>1000</v>
      </c>
      <c r="M22" s="14">
        <f t="shared" si="1"/>
        <v>1000</v>
      </c>
      <c r="N22" s="14">
        <f t="shared" si="1"/>
        <v>1000</v>
      </c>
      <c r="O22" s="14"/>
      <c r="P22" s="15"/>
      <c r="Q22" s="14"/>
    </row>
    <row r="23" spans="1:17" x14ac:dyDescent="0.25">
      <c r="B23" s="8" t="s">
        <v>32</v>
      </c>
      <c r="C23" s="14">
        <f t="shared" si="1"/>
        <v>1000</v>
      </c>
      <c r="D23" s="14">
        <f t="shared" si="1"/>
        <v>1000</v>
      </c>
      <c r="E23" s="14">
        <f t="shared" si="1"/>
        <v>1000</v>
      </c>
      <c r="F23" s="14">
        <f t="shared" si="1"/>
        <v>1000</v>
      </c>
      <c r="G23" s="14">
        <f t="shared" si="1"/>
        <v>1000</v>
      </c>
      <c r="H23" s="14">
        <f t="shared" si="1"/>
        <v>1000</v>
      </c>
      <c r="I23" s="14">
        <f t="shared" si="1"/>
        <v>1000</v>
      </c>
      <c r="J23" s="14">
        <f t="shared" si="1"/>
        <v>1000</v>
      </c>
      <c r="K23" s="14">
        <f t="shared" si="1"/>
        <v>1000</v>
      </c>
      <c r="L23" s="14">
        <f t="shared" si="1"/>
        <v>1000</v>
      </c>
      <c r="M23" s="14">
        <f t="shared" si="1"/>
        <v>1000</v>
      </c>
      <c r="N23" s="14">
        <f t="shared" si="1"/>
        <v>1000</v>
      </c>
      <c r="O23" s="14"/>
      <c r="P23" s="15"/>
      <c r="Q23" s="14"/>
    </row>
    <row r="24" spans="1:17" x14ac:dyDescent="0.25">
      <c r="B24" s="8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5"/>
      <c r="Q24" s="14"/>
    </row>
    <row r="25" spans="1:17" x14ac:dyDescent="0.25">
      <c r="B25" s="2" t="s">
        <v>25</v>
      </c>
      <c r="C25" s="2">
        <f t="shared" ref="C25:N25" si="2">SUM(C19:C20)</f>
        <v>1120.0000000016239</v>
      </c>
      <c r="D25" s="2">
        <f t="shared" si="2"/>
        <v>890</v>
      </c>
      <c r="E25" s="2">
        <f t="shared" si="2"/>
        <v>970</v>
      </c>
      <c r="F25" s="2">
        <f t="shared" si="2"/>
        <v>979.99999999829095</v>
      </c>
      <c r="G25" s="2">
        <f t="shared" si="2"/>
        <v>1060.0000000000514</v>
      </c>
      <c r="H25" s="2">
        <f t="shared" si="2"/>
        <v>930</v>
      </c>
      <c r="I25" s="2">
        <f t="shared" si="2"/>
        <v>1320.0000000004411</v>
      </c>
      <c r="J25" s="2">
        <f t="shared" si="2"/>
        <v>1050.0000000000541</v>
      </c>
      <c r="K25" s="2">
        <f t="shared" si="2"/>
        <v>960</v>
      </c>
      <c r="L25" s="2">
        <f t="shared" si="2"/>
        <v>850</v>
      </c>
      <c r="M25" s="2">
        <f t="shared" si="2"/>
        <v>900</v>
      </c>
      <c r="N25" s="2">
        <f t="shared" si="2"/>
        <v>950</v>
      </c>
    </row>
    <row r="26" spans="1:17" x14ac:dyDescent="0.25">
      <c r="C26" s="4" t="s">
        <v>6</v>
      </c>
      <c r="D26" s="4" t="s">
        <v>6</v>
      </c>
      <c r="E26" s="4" t="s">
        <v>6</v>
      </c>
      <c r="F26" s="4" t="s">
        <v>6</v>
      </c>
      <c r="G26" s="4" t="s">
        <v>6</v>
      </c>
      <c r="H26" s="4" t="s">
        <v>6</v>
      </c>
      <c r="I26" s="4" t="s">
        <v>6</v>
      </c>
      <c r="J26" s="4" t="s">
        <v>6</v>
      </c>
      <c r="K26" s="4" t="s">
        <v>6</v>
      </c>
      <c r="L26" s="4" t="s">
        <v>6</v>
      </c>
      <c r="M26" s="4" t="s">
        <v>6</v>
      </c>
      <c r="N26" s="4" t="s">
        <v>6</v>
      </c>
    </row>
    <row r="27" spans="1:17" x14ac:dyDescent="0.25">
      <c r="B27" s="2" t="s">
        <v>26</v>
      </c>
      <c r="C27" s="11">
        <v>1120</v>
      </c>
      <c r="D27" s="11">
        <v>890</v>
      </c>
      <c r="E27" s="11">
        <v>970</v>
      </c>
      <c r="F27" s="11">
        <v>980</v>
      </c>
      <c r="G27" s="11">
        <v>1060</v>
      </c>
      <c r="H27" s="11">
        <v>930</v>
      </c>
      <c r="I27" s="11">
        <v>1320</v>
      </c>
      <c r="J27" s="11">
        <v>1050</v>
      </c>
      <c r="K27" s="11">
        <v>960</v>
      </c>
      <c r="L27" s="11">
        <v>850</v>
      </c>
      <c r="M27" s="11">
        <v>900</v>
      </c>
      <c r="N27" s="11">
        <v>950</v>
      </c>
    </row>
    <row r="29" spans="1:17" x14ac:dyDescent="0.25">
      <c r="A29" s="2" t="s">
        <v>28</v>
      </c>
      <c r="B29" s="12">
        <f>SUMPRODUCT(B5:B6,Total_out)</f>
        <v>23160000.000005286</v>
      </c>
    </row>
    <row r="30" spans="1:17" x14ac:dyDescent="0.25">
      <c r="A30" s="2" t="s">
        <v>29</v>
      </c>
      <c r="B30" s="12">
        <f>SUMPRODUCT(C13:N14,Shipments)</f>
        <v>7725000.0000050673</v>
      </c>
    </row>
    <row r="31" spans="1:17" x14ac:dyDescent="0.25">
      <c r="A31" s="2" t="s">
        <v>7</v>
      </c>
      <c r="B31" s="13">
        <f>B29+B30</f>
        <v>30885000.000010353</v>
      </c>
    </row>
  </sheetData>
  <phoneticPr fontId="0" type="noConversion"/>
  <printOptions headings="1" gridLines="1"/>
  <pageMargins left="0.75" right="0.75" top="1" bottom="1" header="0.5" footer="0.5"/>
  <pageSetup scale="96" orientation="portrait" horizontalDpi="300" verticalDpi="300" r:id="rId1"/>
  <headerFooter alignWithMargins="0">
    <oddFooter>&amp;CProblem 4.32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Model</vt:lpstr>
      <vt:lpstr>Capacity</vt:lpstr>
      <vt:lpstr>Demand</vt:lpstr>
      <vt:lpstr>Max_per_route</vt:lpstr>
      <vt:lpstr>Shipments</vt:lpstr>
      <vt:lpstr>Total_cost</vt:lpstr>
      <vt:lpstr>Total_in</vt:lpstr>
      <vt:lpstr>Total_out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cp:lastPrinted>1996-01-14T16:28:37Z</cp:lastPrinted>
  <dcterms:created xsi:type="dcterms:W3CDTF">1996-01-14T15:56:53Z</dcterms:created>
  <dcterms:modified xsi:type="dcterms:W3CDTF">2014-05-20T17:08:11Z</dcterms:modified>
</cp:coreProperties>
</file>